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3.wmf" ContentType="image/x-wmf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" sheetId="1" state="visible" r:id="rId2"/>
  </sheets>
  <definedNames>
    <definedName function="false" hidden="false" localSheetId="0" name="_xlnm.Print_Area" vbProcedure="false">Обоснование!$A$1:$AD$38</definedName>
    <definedName function="false" hidden="false" name="подгруппа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Q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<sst xmlns="http://schemas.openxmlformats.org/spreadsheetml/2006/main" count="88" uniqueCount="83">
  <si>
    <t xml:space="preserve">Приложение №3</t>
  </si>
  <si>
    <t xml:space="preserve">к Положению о закупке товаров, рабо, услуг</t>
  </si>
  <si>
    <t xml:space="preserve">для нужд Управляемых обществ ООО "РКС-Холдинг"</t>
  </si>
  <si>
    <t xml:space="preserve">Исходные данные о потребности:</t>
  </si>
  <si>
    <t xml:space="preserve">Наименование Общества - Заказчика </t>
  </si>
  <si>
    <t xml:space="preserve">ООО "Самарские коммунальные системы"</t>
  </si>
  <si>
    <t xml:space="preserve">Код группы/подгруппы</t>
  </si>
  <si>
    <t xml:space="preserve">Наименование подгруппы</t>
  </si>
  <si>
    <t xml:space="preserve">Наименование группы</t>
  </si>
  <si>
    <t xml:space="preserve">Предмет закупки</t>
  </si>
  <si>
    <t xml:space="preserve">Услуги по проведению сервисного обслуживания приборов безопасности 15 ед. подъёмных сооружений в 2024 г.</t>
  </si>
  <si>
    <t xml:space="preserve">Место поставки, выполнения работ или оказания услуг</t>
  </si>
  <si>
    <r>
      <rPr>
        <sz val="10"/>
        <rFont val="Times New Roman"/>
        <family val="1"/>
        <charset val="1"/>
      </rPr>
      <t xml:space="preserve">Место стоянки или работы ПС заказчика, с</t>
    </r>
    <r>
      <rPr>
        <sz val="10"/>
        <rFont val="Times New Roman"/>
        <family val="1"/>
        <charset val="204"/>
      </rPr>
      <t xml:space="preserve">ервисный центр контрагента</t>
    </r>
    <r>
      <rPr>
        <sz val="10"/>
        <rFont val="Times New Roman"/>
        <family val="1"/>
        <charset val="1"/>
      </rPr>
      <t xml:space="preserve"> (при необходимости)</t>
    </r>
  </si>
  <si>
    <t xml:space="preserve">Указать доп.затраты включаемые в цену договора (транспортные расходы, повышенная гарантия, обучение и т.п.)</t>
  </si>
  <si>
    <t xml:space="preserve">С учетом транспортных затрат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</si>
  <si>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</si>
  <si>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</si>
  <si>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</si>
  <si>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</si>
  <si>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</si>
  <si>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Источник № 1 "Цены текущих договоров _______ года"</t>
  </si>
  <si>
    <t xml:space="preserve">
Индекс роста цен для пересчета цен _____г. к уровню цен _____г.</t>
  </si>
  <si>
    <t xml:space="preserve"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</si>
  <si>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</si>
  <si>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</si>
  <si>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 val="true"/>
        <sz val="10"/>
        <rFont val="Times New Roman"/>
        <family val="1"/>
        <charset val="204"/>
      </rPr>
      <t xml:space="preserve">НМЦ: 
</t>
    </r>
    <r>
      <rPr>
        <b val="true"/>
        <sz val="10"/>
        <color rgb="FFFF0000"/>
        <rFont val="Times New Roman"/>
        <family val="1"/>
        <charset val="204"/>
      </rPr>
      <t xml:space="preserve">Средняя цена руб. за ед. изм. </t>
    </r>
    <r>
      <rPr>
        <b val="true"/>
        <sz val="10"/>
        <rFont val="Times New Roman"/>
        <family val="1"/>
        <charset val="204"/>
      </rPr>
      <t xml:space="preserve">без НДС </t>
    </r>
  </si>
  <si>
    <r>
      <rPr>
        <b val="true"/>
        <sz val="10"/>
        <color rgb="FFFF0000"/>
        <rFont val="Times New Roman"/>
        <family val="1"/>
        <charset val="204"/>
      </rPr>
      <t xml:space="preserve">Расчет  стоимости согласно НМЦ по формуле,  руб. </t>
    </r>
    <r>
      <rPr>
        <b val="true"/>
        <sz val="10"/>
        <rFont val="Times New Roman"/>
        <family val="1"/>
        <charset val="204"/>
      </rPr>
      <t xml:space="preserve">без НДС</t>
    </r>
  </si>
  <si>
    <r>
      <rPr>
        <i val="true"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0"/>
        <color rgb="FFFF0000"/>
        <rFont val="Times New Roman"/>
        <family val="1"/>
        <charset val="204"/>
      </rPr>
      <t xml:space="preserve">         (не должен превышать 33%)</t>
    </r>
  </si>
  <si>
    <t xml:space="preserve">цена за ед.изм.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</si>
  <si>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</si>
  <si>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</si>
  <si>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</si>
  <si>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 2 "Предложения от потенциальных контрагентов"</t>
  </si>
  <si>
    <t xml:space="preserve">Источник № 3 "Данные реестра договоров  http://www.zakupki.gov.ru"</t>
  </si>
  <si>
    <t xml:space="preserve">Источник № 4 "Данные из открытых источников: прайс-листы из сети Интернет"</t>
  </si>
  <si>
    <t xml:space="preserve">Поставщик 1</t>
  </si>
  <si>
    <t xml:space="preserve">Поставщик 2</t>
  </si>
  <si>
    <t xml:space="preserve">Поставщик 3</t>
  </si>
  <si>
    <t xml:space="preserve">Поставщик 4</t>
  </si>
  <si>
    <t xml:space="preserve">Поставщик 5</t>
  </si>
  <si>
    <t xml:space="preserve">номер извещения 1 </t>
  </si>
  <si>
    <t xml:space="preserve">номер извещения 2</t>
  </si>
  <si>
    <t xml:space="preserve">номер извещения 3</t>
  </si>
  <si>
    <t xml:space="preserve">номер извещения 4</t>
  </si>
  <si>
    <t xml:space="preserve">номер извещения 5</t>
  </si>
  <si>
    <t xml:space="preserve">адрес сайта 1</t>
  </si>
  <si>
    <t xml:space="preserve">адрес сайта 2</t>
  </si>
  <si>
    <t xml:space="preserve">адрес сайта 3</t>
  </si>
  <si>
    <t xml:space="preserve">адрес сайта 4</t>
  </si>
  <si>
    <t xml:space="preserve">адрес сайта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</si>
  <si>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</si>
  <si>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</si>
  <si>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</si>
  <si>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</si>
  <si>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</si>
  <si>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</si>
  <si>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</si>
  <si>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</si>
  <si>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</si>
  <si>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</si>
  <si>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</si>
  <si>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12.12.</t>
  </si>
  <si>
    <t xml:space="preserve">12.13.</t>
  </si>
  <si>
    <t xml:space="preserve">12.14.</t>
  </si>
  <si>
    <t xml:space="preserve">12.15.</t>
  </si>
  <si>
    <t xml:space="preserve">СО ПБ автомобильных грузовых кранов</t>
  </si>
  <si>
    <t xml:space="preserve">Услуга</t>
  </si>
  <si>
    <t xml:space="preserve">СО ПБ автомобильных гидроподъёмников (вышек)</t>
  </si>
  <si>
    <t xml:space="preserve">СО ПБ автомобильных кранов-манипуляторов</t>
  </si>
  <si>
    <t xml:space="preserve">Приложения:</t>
  </si>
  <si>
    <t xml:space="preserve">1.</t>
  </si>
  <si>
    <t xml:space="preserve">2.</t>
  </si>
  <si>
    <t xml:space="preserve">3.</t>
  </si>
  <si>
    <t xml:space="preserve">Исполнитель:</t>
  </si>
  <si>
    <t xml:space="preserve">Начальник АТЦ</t>
  </si>
  <si>
    <t xml:space="preserve">Иванов П.В.</t>
  </si>
  <si>
    <t xml:space="preserve">дата</t>
  </si>
  <si>
    <t xml:space="preserve">должность</t>
  </si>
  <si>
    <t xml:space="preserve">подпись</t>
  </si>
  <si>
    <t xml:space="preserve">Руководитель подразделения снабжения:</t>
  </si>
  <si>
    <t xml:space="preserve">Начальник УМТС</t>
  </si>
  <si>
    <t xml:space="preserve">Аблякимов Р.Э.</t>
  </si>
  <si>
    <t xml:space="preserve"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</si>
</sst>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"/>
    <numFmt numFmtId="166" formatCode="#,##0.00"/>
    <numFmt numFmtId="167" formatCode="DD/MM/YY;@"/>
    <numFmt numFmtId="168" formatCode="#,##0.000"/>
    <numFmt numFmtId="169" formatCode="_-* #,##0.00_р_._-;\-* #,##0.00_р_._-;_-* \-??_р_._-;_-@_-"/>
    <numFmt numFmtId="170" formatCode="#,##0.00_ ;\-#,##0.00,"/>
    <numFmt numFmtId="171" formatCode="@"/>
    <numFmt numFmtId="172" formatCode="[$-419]DD/MM/YYYY"/>
  </numFmts>
  <fonts count="15">
    <font>
      <sz val="1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1"/>
    </font>
    <font>
      <b val="true"/>
      <sz val="10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i val="true"/>
      <sz val="10"/>
      <name val="Times New Roman"/>
      <family val="1"/>
      <charset val="1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70" fontId="4" fillId="2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1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28</xdr:col>
      <xdr:colOff>295560</xdr:colOff>
      <xdr:row>16</xdr:row>
      <xdr:rowOff>68400</xdr:rowOff>
    </xdr:from>
    <xdr:to>
      <xdr:col>28</xdr:col>
      <xdr:colOff>440640</xdr:colOff>
      <xdr:row>17</xdr:row>
      <xdr:rowOff>89640</xdr:rowOff>
    </xdr:to>
    <xdr:pic>
      <xdr:nvPicPr>
        <xdr:cNvPr id="0" name="Picture 6" descr=""/>
        <xdr:cNvPicPr/>
      </xdr:nvPicPr>
      <xdr:blipFill>
        <a:blip r:embed="rId1"/>
        <a:stretch/>
      </xdr:blipFill>
      <xdr:spPr>
        <a:xfrm>
          <a:off x="14538960" y="4634640"/>
          <a:ext cx="145080" cy="22104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1504800</xdr:colOff>
      <xdr:row>20</xdr:row>
      <xdr:rowOff>148680</xdr:rowOff>
    </xdr:to>
    <xdr:sp>
      <xdr:nvSpPr>
        <xdr:cNvPr id="1" name="CustomShape 1" hidden="1"/>
        <xdr:cNvSpPr/>
      </xdr:nvSpPr>
      <xdr:spPr>
        <a:xfrm>
          <a:off x="0" y="0"/>
          <a:ext cx="7548480" cy="642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1504800</xdr:colOff>
      <xdr:row>20</xdr:row>
      <xdr:rowOff>148680</xdr:rowOff>
    </xdr:to>
    <xdr:sp>
      <xdr:nvSpPr>
        <xdr:cNvPr id="2" name="CustomShape 1" hidden="1"/>
        <xdr:cNvSpPr/>
      </xdr:nvSpPr>
      <xdr:spPr>
        <a:xfrm>
          <a:off x="0" y="0"/>
          <a:ext cx="7548480" cy="642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1504800</xdr:colOff>
      <xdr:row>20</xdr:row>
      <xdr:rowOff>148680</xdr:rowOff>
    </xdr:to>
    <xdr:sp>
      <xdr:nvSpPr>
        <xdr:cNvPr id="3" name="CustomShape 1" hidden="1"/>
        <xdr:cNvSpPr/>
      </xdr:nvSpPr>
      <xdr:spPr>
        <a:xfrm>
          <a:off x="0" y="0"/>
          <a:ext cx="7548480" cy="642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1504800</xdr:colOff>
      <xdr:row>20</xdr:row>
      <xdr:rowOff>148680</xdr:rowOff>
    </xdr:to>
    <xdr:sp>
      <xdr:nvSpPr>
        <xdr:cNvPr id="4" name="CustomShape 1" hidden="1"/>
        <xdr:cNvSpPr/>
      </xdr:nvSpPr>
      <xdr:spPr>
        <a:xfrm>
          <a:off x="0" y="0"/>
          <a:ext cx="7548480" cy="642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0</xdr:col>
      <xdr:colOff>0</xdr:colOff>
      <xdr:row>0</xdr:row>
      <xdr:rowOff>0</xdr:rowOff>
    </xdr:from>
    <xdr:to>
      <xdr:col>10</xdr:col>
      <xdr:colOff>1504800</xdr:colOff>
      <xdr:row>20</xdr:row>
      <xdr:rowOff>148680</xdr:rowOff>
    </xdr:to>
    <xdr:sp>
      <xdr:nvSpPr>
        <xdr:cNvPr id="5" name="CustomShape 1" hidden="1"/>
        <xdr:cNvSpPr/>
      </xdr:nvSpPr>
      <xdr:spPr>
        <a:xfrm>
          <a:off x="0" y="0"/>
          <a:ext cx="7548480" cy="642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AD37"/>
  <sheetViews>
    <sheetView showFormulas="false" showGridLines="true" showRowColHeaders="true" showZeros="true" rightToLeft="false" tabSelected="true" showOutlineSymbols="true" defaultGridColor="true" view="pageBreakPreview" topLeftCell="A13" colorId="64" zoomScale="85" zoomScaleNormal="70" zoomScalePageLayoutView="85" workbookViewId="0">
      <selection pane="topLeft" activeCell="L25" activeCellId="0" sqref="L25"/>
    </sheetView>
  </sheetViews>
  <sheetFormatPr defaultColWidth="8.5703125" defaultRowHeight="12.8" zeroHeight="false" outlineLevelRow="0" outlineLevelCol="0"/>
  <cols>
    <col collapsed="false" customWidth="true" hidden="false" outlineLevel="0" max="1" min="1" style="1" width="4.33"/>
    <col collapsed="false" customWidth="true" hidden="false" outlineLevel="0" max="2" min="2" style="1" width="9.55"/>
    <col collapsed="false" customWidth="true" hidden="false" outlineLevel="0" max="3" min="3" style="1" width="37.58"/>
    <col collapsed="false" customWidth="true" hidden="false" outlineLevel="0" max="4" min="4" style="1" width="10.65"/>
    <col collapsed="false" customWidth="true" hidden="false" outlineLevel="0" max="5" min="5" style="1" width="9.44"/>
    <col collapsed="false" customWidth="true" hidden="true" outlineLevel="0" max="8" min="6" style="1" width="10.65"/>
    <col collapsed="false" customWidth="true" hidden="true" outlineLevel="0" max="9" min="9" style="1" width="14.43"/>
    <col collapsed="false" customWidth="true" hidden="false" outlineLevel="0" max="10" min="10" style="1" width="14.11"/>
    <col collapsed="false" customWidth="true" hidden="false" outlineLevel="0" max="11" min="11" style="1" width="27.33"/>
    <col collapsed="false" customWidth="true" hidden="false" outlineLevel="0" max="16" min="12" style="1" width="12.56"/>
    <col collapsed="false" customWidth="true" hidden="true" outlineLevel="0" max="26" min="17" style="1" width="12.56"/>
    <col collapsed="false" customWidth="true" hidden="false" outlineLevel="0" max="27" min="27" style="1" width="14.43"/>
    <col collapsed="false" customWidth="true" hidden="false" outlineLevel="0" max="28" min="28" style="1" width="11.64"/>
    <col collapsed="false" customWidth="true" hidden="false" outlineLevel="0" max="29" min="29" style="1" width="12.66"/>
    <col collapsed="false" customWidth="true" hidden="false" outlineLevel="0" max="30" min="30" style="1" width="12.61"/>
    <col collapsed="false" customWidth="false" hidden="false" outlineLevel="0" max="1025" min="31" style="1" width="8.56"/>
  </cols>
  <sheetData>
    <row r="1" customFormat="false" ht="15" hidden="false" customHeight="false" outlineLevel="0" collapsed="false">
      <c r="V1" s="2"/>
      <c r="AA1" s="1" t="s">
        <v>0</v>
      </c>
    </row>
    <row r="2" customFormat="false" ht="15" hidden="false" customHeight="false" outlineLevel="0" collapsed="false">
      <c r="V2" s="2"/>
      <c r="AA2" s="1" t="s">
        <v>1</v>
      </c>
    </row>
    <row r="3" customFormat="false" ht="15" hidden="false" customHeight="false" outlineLevel="0" collapsed="false">
      <c r="V3" s="2"/>
      <c r="AA3" s="1" t="s">
        <v>2</v>
      </c>
    </row>
    <row r="4" customFormat="false" ht="15.75" hidden="false" customHeight="true" outlineLevel="0" collapsed="false">
      <c r="C4" s="3" t="s">
        <v>3</v>
      </c>
      <c r="D4" s="3"/>
      <c r="E4" s="3"/>
      <c r="F4" s="3"/>
      <c r="G4" s="3"/>
      <c r="H4" s="3"/>
      <c r="I4" s="3"/>
      <c r="J4" s="3"/>
      <c r="K4" s="3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="5" customFormat="true" ht="19.5" hidden="false" customHeight="true" outlineLevel="0" collapsed="false">
      <c r="C5" s="6" t="s">
        <v>4</v>
      </c>
      <c r="D5" s="6" t="s">
        <v>5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customFormat="false" ht="19.5" hidden="false" customHeight="true" outlineLevel="0" collapsed="false">
      <c r="A6" s="5"/>
      <c r="B6" s="5"/>
      <c r="C6" s="6" t="s">
        <v>6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customFormat="false" ht="19.5" hidden="false" customHeight="true" outlineLevel="0" collapsed="false">
      <c r="A7" s="5"/>
      <c r="B7" s="5"/>
      <c r="C7" s="6" t="s">
        <v>7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customFormat="false" ht="19.5" hidden="false" customHeight="true" outlineLevel="0" collapsed="false">
      <c r="A8" s="5"/>
      <c r="B8" s="5"/>
      <c r="C8" s="6" t="s">
        <v>8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customFormat="false" ht="19.5" hidden="false" customHeight="true" outlineLevel="0" collapsed="false">
      <c r="A9" s="5"/>
      <c r="B9" s="5"/>
      <c r="C9" s="6" t="s">
        <v>9</v>
      </c>
      <c r="D9" s="7" t="s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customFormat="false" ht="27" hidden="false" customHeight="true" outlineLevel="0" collapsed="false">
      <c r="A10" s="5"/>
      <c r="B10" s="5"/>
      <c r="C10" s="6" t="s">
        <v>11</v>
      </c>
      <c r="D10" s="7" t="s">
        <v>12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customFormat="false" ht="45.75" hidden="false" customHeight="true" outlineLevel="0" collapsed="false">
      <c r="A11" s="5"/>
      <c r="B11" s="5"/>
      <c r="C11" s="6" t="s">
        <v>13</v>
      </c>
      <c r="D11" s="7" t="s">
        <v>14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customFormat="false" ht="16.5" hidden="false" customHeight="true" outlineLevel="0" collapsed="false"/>
    <row r="13" customFormat="false" ht="16.5" hidden="false" customHeight="true" outlineLevel="0" collapsed="false"/>
    <row r="14" customFormat="false" ht="31.05" hidden="false" customHeight="true" outlineLevel="0" collapsed="false">
      <c r="A14" s="8" t="s">
        <v>15</v>
      </c>
      <c r="B14" s="8" t="s">
        <v>16</v>
      </c>
      <c r="C14" s="8" t="s">
        <v>17</v>
      </c>
      <c r="D14" s="8" t="s">
        <v>18</v>
      </c>
      <c r="E14" s="8" t="s">
        <v>19</v>
      </c>
      <c r="F14" s="8" t="s">
        <v>20</v>
      </c>
      <c r="G14" s="8"/>
      <c r="H14" s="8"/>
      <c r="I14" s="8"/>
      <c r="J14" s="8" t="s">
        <v>21</v>
      </c>
      <c r="K14" s="8" t="s">
        <v>22</v>
      </c>
      <c r="L14" s="8" t="s">
        <v>23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9" t="s">
        <v>24</v>
      </c>
      <c r="AB14" s="10" t="s">
        <v>25</v>
      </c>
      <c r="AC14" s="11" t="s">
        <v>26</v>
      </c>
      <c r="AD14" s="12" t="s">
        <v>27</v>
      </c>
    </row>
    <row r="15" customFormat="false" ht="28.5" hidden="false" customHeight="true" outlineLevel="0" collapsed="false">
      <c r="A15" s="8"/>
      <c r="B15" s="8"/>
      <c r="C15" s="8"/>
      <c r="D15" s="8"/>
      <c r="E15" s="8"/>
      <c r="F15" s="8" t="s">
        <v>28</v>
      </c>
      <c r="G15" s="8" t="s">
        <v>29</v>
      </c>
      <c r="H15" s="8" t="s">
        <v>30</v>
      </c>
      <c r="I15" s="8" t="s">
        <v>31</v>
      </c>
      <c r="J15" s="8"/>
      <c r="K15" s="8"/>
      <c r="L15" s="8" t="s">
        <v>32</v>
      </c>
      <c r="M15" s="8"/>
      <c r="N15" s="8"/>
      <c r="O15" s="8"/>
      <c r="P15" s="8"/>
      <c r="Q15" s="8" t="s">
        <v>33</v>
      </c>
      <c r="R15" s="8"/>
      <c r="S15" s="8"/>
      <c r="T15" s="8"/>
      <c r="U15" s="8"/>
      <c r="V15" s="8" t="s">
        <v>34</v>
      </c>
      <c r="W15" s="8"/>
      <c r="X15" s="8"/>
      <c r="Y15" s="8"/>
      <c r="Z15" s="8"/>
      <c r="AA15" s="9"/>
      <c r="AB15" s="10"/>
      <c r="AC15" s="10"/>
      <c r="AD15" s="12"/>
    </row>
    <row r="16" customFormat="false" ht="36" hidden="false" customHeight="true" outlineLevel="0" collapsed="false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 t="s">
        <v>35</v>
      </c>
      <c r="M16" s="8" t="s">
        <v>36</v>
      </c>
      <c r="N16" s="8" t="s">
        <v>37</v>
      </c>
      <c r="O16" s="8" t="s">
        <v>38</v>
      </c>
      <c r="P16" s="8" t="s">
        <v>39</v>
      </c>
      <c r="Q16" s="8" t="s">
        <v>40</v>
      </c>
      <c r="R16" s="8" t="s">
        <v>41</v>
      </c>
      <c r="S16" s="8" t="s">
        <v>42</v>
      </c>
      <c r="T16" s="8" t="s">
        <v>43</v>
      </c>
      <c r="U16" s="8" t="s">
        <v>44</v>
      </c>
      <c r="V16" s="8" t="s">
        <v>45</v>
      </c>
      <c r="W16" s="8" t="s">
        <v>46</v>
      </c>
      <c r="X16" s="8" t="s">
        <v>47</v>
      </c>
      <c r="Y16" s="8" t="s">
        <v>48</v>
      </c>
      <c r="Z16" s="8" t="s">
        <v>49</v>
      </c>
      <c r="AA16" s="9"/>
      <c r="AB16" s="10"/>
      <c r="AC16" s="10"/>
      <c r="AD16" s="12"/>
    </row>
    <row r="17" s="14" customFormat="true" ht="15.75" hidden="false" customHeight="true" outlineLevel="0" collapsed="false">
      <c r="A17" s="13" t="n">
        <v>1</v>
      </c>
      <c r="B17" s="13" t="n">
        <v>2</v>
      </c>
      <c r="C17" s="13" t="n">
        <v>3</v>
      </c>
      <c r="D17" s="13" t="n">
        <v>4</v>
      </c>
      <c r="E17" s="13" t="n">
        <v>5</v>
      </c>
      <c r="F17" s="13" t="n">
        <v>6</v>
      </c>
      <c r="G17" s="13" t="n">
        <v>7</v>
      </c>
      <c r="H17" s="13" t="n">
        <v>8</v>
      </c>
      <c r="I17" s="13" t="n">
        <v>9</v>
      </c>
      <c r="J17" s="13" t="n">
        <v>10</v>
      </c>
      <c r="K17" s="13" t="n">
        <v>11</v>
      </c>
      <c r="L17" s="13" t="s">
        <v>50</v>
      </c>
      <c r="M17" s="13" t="s">
        <v>51</v>
      </c>
      <c r="N17" s="13" t="s">
        <v>52</v>
      </c>
      <c r="O17" s="13" t="s">
        <v>53</v>
      </c>
      <c r="P17" s="13" t="s">
        <v>54</v>
      </c>
      <c r="Q17" s="13" t="s">
        <v>55</v>
      </c>
      <c r="R17" s="13" t="s">
        <v>56</v>
      </c>
      <c r="S17" s="13" t="s">
        <v>57</v>
      </c>
      <c r="T17" s="13" t="s">
        <v>58</v>
      </c>
      <c r="U17" s="13" t="s">
        <v>59</v>
      </c>
      <c r="V17" s="13" t="s">
        <v>60</v>
      </c>
      <c r="W17" s="13" t="s">
        <v>61</v>
      </c>
      <c r="X17" s="13" t="s">
        <v>62</v>
      </c>
      <c r="Y17" s="13" t="s">
        <v>63</v>
      </c>
      <c r="Z17" s="13" t="s">
        <v>64</v>
      </c>
      <c r="AA17" s="13" t="n">
        <v>13</v>
      </c>
      <c r="AB17" s="13" t="n">
        <v>14</v>
      </c>
      <c r="AC17" s="13" t="n">
        <v>15</v>
      </c>
      <c r="AD17" s="13" t="n">
        <v>16</v>
      </c>
    </row>
    <row r="18" customFormat="false" ht="39.75" hidden="false" customHeight="true" outlineLevel="0" collapsed="false">
      <c r="A18" s="15" t="n">
        <v>1</v>
      </c>
      <c r="B18" s="15"/>
      <c r="C18" s="16" t="s">
        <v>65</v>
      </c>
      <c r="D18" s="17" t="s">
        <v>66</v>
      </c>
      <c r="E18" s="18" t="n">
        <v>16</v>
      </c>
      <c r="F18" s="19"/>
      <c r="G18" s="20"/>
      <c r="H18" s="21"/>
      <c r="I18" s="21"/>
      <c r="J18" s="22" t="n">
        <v>1</v>
      </c>
      <c r="K18" s="20"/>
      <c r="L18" s="23" t="n">
        <v>5150</v>
      </c>
      <c r="M18" s="24" t="n">
        <v>5000</v>
      </c>
      <c r="N18" s="24" t="n">
        <v>5380</v>
      </c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18" t="n">
        <f aca="false">COUNTIF(K18:Z18,"&gt;0")</f>
        <v>3</v>
      </c>
      <c r="AB18" s="20" t="n">
        <f aca="false">CEILING(SUM(K18:Z18)/COUNTIF(K18:Z18,"&gt;0"),0.01)</f>
        <v>5176.67</v>
      </c>
      <c r="AC18" s="20" t="n">
        <f aca="false">AB18*E18</f>
        <v>82826.72</v>
      </c>
      <c r="AD18" s="18" t="n">
        <f aca="false">STDEV(K18:Z18)/AB18*100</f>
        <v>3.69732594375808</v>
      </c>
    </row>
    <row r="19" customFormat="false" ht="39.75" hidden="false" customHeight="true" outlineLevel="0" collapsed="false">
      <c r="A19" s="15" t="n">
        <v>2</v>
      </c>
      <c r="B19" s="15"/>
      <c r="C19" s="16" t="s">
        <v>67</v>
      </c>
      <c r="D19" s="17" t="s">
        <v>66</v>
      </c>
      <c r="E19" s="18" t="n">
        <v>4</v>
      </c>
      <c r="F19" s="19"/>
      <c r="G19" s="20"/>
      <c r="H19" s="21"/>
      <c r="I19" s="21"/>
      <c r="J19" s="22" t="n">
        <v>1</v>
      </c>
      <c r="K19" s="20"/>
      <c r="L19" s="23" t="n">
        <v>4650</v>
      </c>
      <c r="M19" s="24" t="n">
        <v>4500</v>
      </c>
      <c r="N19" s="24" t="n">
        <v>4750</v>
      </c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18" t="n">
        <f aca="false">COUNTIF(K19:Z19,"&gt;0")</f>
        <v>3</v>
      </c>
      <c r="AB19" s="20" t="n">
        <f aca="false">CEILING(SUM(K19:Z19)/COUNTIF(K19:Z19,"&gt;0"),0.01)</f>
        <v>4633.34</v>
      </c>
      <c r="AC19" s="20" t="n">
        <f aca="false">AB19*E19</f>
        <v>18533.36</v>
      </c>
      <c r="AD19" s="18" t="n">
        <f aca="false">STDEV(K19:Z19)/AB19*100</f>
        <v>2.71576387489757</v>
      </c>
    </row>
    <row r="20" customFormat="false" ht="39.75" hidden="false" customHeight="true" outlineLevel="0" collapsed="false">
      <c r="A20" s="15" t="n">
        <v>3</v>
      </c>
      <c r="B20" s="15"/>
      <c r="C20" s="16" t="s">
        <v>68</v>
      </c>
      <c r="D20" s="17" t="s">
        <v>66</v>
      </c>
      <c r="E20" s="18" t="n">
        <v>40</v>
      </c>
      <c r="F20" s="19"/>
      <c r="G20" s="20"/>
      <c r="H20" s="21"/>
      <c r="I20" s="21"/>
      <c r="J20" s="22" t="n">
        <v>1</v>
      </c>
      <c r="K20" s="20"/>
      <c r="L20" s="23" t="n">
        <v>4900</v>
      </c>
      <c r="M20" s="24" t="n">
        <v>4700</v>
      </c>
      <c r="N20" s="24" t="n">
        <v>5120</v>
      </c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18" t="n">
        <f aca="false">COUNTIF(K20:Z20,"&gt;0")</f>
        <v>3</v>
      </c>
      <c r="AB20" s="20" t="n">
        <f aca="false">CEILING(SUM(K20:Z20)/COUNTIF(K20:Z20,"&gt;0"),0.01)</f>
        <v>4906.67</v>
      </c>
      <c r="AC20" s="20" t="n">
        <f aca="false">AB20*E20</f>
        <v>196266.8</v>
      </c>
      <c r="AD20" s="18" t="n">
        <f aca="false">STDEV(K20:Z20)/AB20*100</f>
        <v>4.28150558500673</v>
      </c>
    </row>
    <row r="21" customFormat="false" ht="24" hidden="false" customHeight="true" outlineLevel="0" collapsed="false">
      <c r="A21" s="26"/>
      <c r="B21" s="26"/>
      <c r="C21" s="27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0"/>
      <c r="AC21" s="29" t="n">
        <f aca="false">SUM(AC18:AC20)</f>
        <v>297626.88</v>
      </c>
      <c r="AD21" s="30"/>
    </row>
    <row r="22" customFormat="false" ht="7.75" hidden="false" customHeight="true" outlineLevel="0" collapsed="false"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2"/>
    </row>
    <row r="23" s="33" customFormat="true" ht="13.5" hidden="false" customHeight="true" outlineLevel="0" collapsed="false">
      <c r="C23" s="33" t="s">
        <v>69</v>
      </c>
    </row>
    <row r="24" customFormat="false" ht="15" hidden="false" customHeight="true" outlineLevel="0" collapsed="false">
      <c r="A24" s="33"/>
      <c r="B24" s="33"/>
      <c r="C24" s="34" t="s">
        <v>70</v>
      </c>
    </row>
    <row r="25" customFormat="false" ht="15" hidden="false" customHeight="true" outlineLevel="0" collapsed="false">
      <c r="A25" s="33"/>
      <c r="B25" s="33"/>
      <c r="C25" s="34" t="s">
        <v>71</v>
      </c>
    </row>
    <row r="26" customFormat="false" ht="15" hidden="false" customHeight="true" outlineLevel="0" collapsed="false">
      <c r="A26" s="33"/>
      <c r="B26" s="33"/>
      <c r="C26" s="34" t="s">
        <v>72</v>
      </c>
    </row>
    <row r="27" s="35" customFormat="true" ht="13.5" hidden="false" customHeight="true" outlineLevel="0" collapsed="false">
      <c r="C27" s="36" t="s">
        <v>73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customFormat="false" ht="32.25" hidden="false" customHeight="true" outlineLevel="0" collapsed="false">
      <c r="A28" s="35"/>
      <c r="B28" s="35"/>
      <c r="C28" s="37" t="n">
        <v>45317</v>
      </c>
      <c r="D28" s="38"/>
      <c r="E28" s="38"/>
      <c r="F28" s="39" t="s">
        <v>74</v>
      </c>
      <c r="G28" s="39"/>
      <c r="H28" s="39"/>
      <c r="I28" s="39"/>
      <c r="J28" s="39"/>
      <c r="K28" s="40"/>
      <c r="L28" s="41"/>
      <c r="M28" s="41"/>
      <c r="N28" s="41"/>
      <c r="O28" s="42"/>
      <c r="P28" s="40"/>
      <c r="V28" s="37" t="s">
        <v>75</v>
      </c>
      <c r="W28" s="37"/>
      <c r="X28" s="37"/>
      <c r="Y28" s="37"/>
      <c r="Z28" s="37"/>
      <c r="AA28" s="37"/>
      <c r="AB28" s="37"/>
      <c r="AC28" s="43"/>
    </row>
    <row r="29" customFormat="false" ht="13.5" hidden="false" customHeight="true" outlineLevel="0" collapsed="false">
      <c r="A29" s="35"/>
      <c r="B29" s="35"/>
      <c r="C29" s="44" t="s">
        <v>76</v>
      </c>
      <c r="D29" s="38"/>
      <c r="E29" s="38"/>
      <c r="F29" s="40" t="s">
        <v>77</v>
      </c>
      <c r="G29" s="40"/>
      <c r="H29" s="40"/>
      <c r="I29" s="40"/>
      <c r="J29" s="40"/>
      <c r="L29" s="44" t="s">
        <v>78</v>
      </c>
      <c r="M29" s="44"/>
      <c r="N29" s="44"/>
      <c r="O29" s="40"/>
      <c r="P29" s="40"/>
      <c r="V29" s="40"/>
      <c r="W29" s="40"/>
      <c r="X29" s="40"/>
      <c r="Y29" s="40"/>
      <c r="Z29" s="40"/>
      <c r="AA29" s="40"/>
      <c r="AB29" s="40"/>
    </row>
    <row r="30" customFormat="false" ht="13.5" hidden="false" customHeight="true" outlineLevel="0" collapsed="false">
      <c r="C30" s="45"/>
    </row>
    <row r="31" customFormat="false" ht="13.5" hidden="false" customHeight="true" outlineLevel="0" collapsed="false">
      <c r="C31" s="36" t="s">
        <v>79</v>
      </c>
    </row>
    <row r="32" customFormat="false" ht="13.5" hidden="false" customHeight="true" outlineLevel="0" collapsed="false"/>
    <row r="33" customFormat="false" ht="25.4" hidden="false" customHeight="true" outlineLevel="0" collapsed="false">
      <c r="C33" s="37"/>
      <c r="D33" s="38"/>
      <c r="E33" s="38"/>
      <c r="F33" s="46" t="s">
        <v>80</v>
      </c>
      <c r="G33" s="46"/>
      <c r="H33" s="46"/>
      <c r="I33" s="46"/>
      <c r="J33" s="46"/>
      <c r="K33" s="47"/>
      <c r="L33" s="41"/>
      <c r="M33" s="41"/>
      <c r="N33" s="41"/>
      <c r="O33" s="40"/>
      <c r="P33" s="40"/>
      <c r="V33" s="37" t="s">
        <v>81</v>
      </c>
      <c r="W33" s="37"/>
      <c r="X33" s="37"/>
      <c r="Y33" s="37"/>
      <c r="Z33" s="37"/>
      <c r="AA33" s="37"/>
      <c r="AB33" s="37"/>
    </row>
    <row r="34" customFormat="false" ht="12.8" hidden="false" customHeight="false" outlineLevel="0" collapsed="false">
      <c r="C34" s="44" t="s">
        <v>76</v>
      </c>
      <c r="D34" s="38"/>
      <c r="E34" s="38"/>
      <c r="F34" s="40" t="s">
        <v>77</v>
      </c>
      <c r="G34" s="40"/>
      <c r="H34" s="40"/>
      <c r="I34" s="40"/>
      <c r="J34" s="40"/>
      <c r="L34" s="44" t="s">
        <v>78</v>
      </c>
      <c r="M34" s="44"/>
      <c r="N34" s="44"/>
      <c r="O34" s="40"/>
      <c r="P34" s="40"/>
      <c r="V34" s="40"/>
      <c r="W34" s="40"/>
      <c r="X34" s="40"/>
      <c r="Y34" s="40"/>
      <c r="Z34" s="40"/>
      <c r="AA34" s="40"/>
      <c r="AB34" s="40"/>
    </row>
    <row r="36" customFormat="false" ht="12.8" hidden="false" customHeight="false" outlineLevel="0" collapsed="false">
      <c r="C36" s="36" t="s">
        <v>82</v>
      </c>
    </row>
    <row r="37" customFormat="false" ht="12.8" hidden="false" customHeight="false" outlineLevel="0" collapsed="false"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</row>
  </sheetData>
  <mergeCells count="40">
    <mergeCell ref="D5:AC5"/>
    <mergeCell ref="D6:AC6"/>
    <mergeCell ref="D7:AC7"/>
    <mergeCell ref="D8:AC8"/>
    <mergeCell ref="D9:AC9"/>
    <mergeCell ref="D10:AC10"/>
    <mergeCell ref="D11:AC11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F28:J28"/>
    <mergeCell ref="L28:N28"/>
    <mergeCell ref="V28:AB28"/>
    <mergeCell ref="F29:J29"/>
    <mergeCell ref="L29:N29"/>
    <mergeCell ref="V29:AB29"/>
    <mergeCell ref="F33:J33"/>
    <mergeCell ref="L33:N33"/>
    <mergeCell ref="V33:AB33"/>
    <mergeCell ref="F34:J34"/>
    <mergeCell ref="L34:N34"/>
    <mergeCell ref="V34:AB34"/>
    <mergeCell ref="C37:AD37"/>
  </mergeCells>
  <dataValidations count="1">
    <dataValidation allowBlank="true" operator="between" showDropDown="false" showErrorMessage="true" showInputMessage="true" sqref="D6:AC6" type="list">
      <formula1>подгруппа</formula1>
      <formula2>0</formula2>
    </dataValidation>
  </dataValidations>
  <printOptions headings="false" gridLines="false" gridLinesSet="true" horizontalCentered="false" verticalCentered="false"/>
  <pageMargins left="0.236111111111111" right="0" top="0.39375" bottom="0.39375" header="0.511805555555555" footer="0.511805555555555"/>
  <pageSetup paperSize="8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156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2024-01-25T14:40:13Z</cp:lastPrinted>
  <dcterms:modified xsi:type="dcterms:W3CDTF">2024-01-25T14:40:57Z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